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6515" windowHeight="95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89" i="1" l="1"/>
  <c r="H88" i="1"/>
  <c r="H63" i="1"/>
  <c r="H56" i="1"/>
  <c r="H55" i="1"/>
  <c r="H54" i="1"/>
  <c r="H53" i="1"/>
  <c r="H52" i="1"/>
  <c r="H45" i="1"/>
  <c r="H41" i="1"/>
  <c r="H38" i="1"/>
  <c r="H31" i="1"/>
  <c r="H25" i="1"/>
  <c r="H24" i="1"/>
  <c r="H23" i="1"/>
  <c r="H22" i="1"/>
  <c r="H21" i="1"/>
  <c r="H20" i="1"/>
  <c r="H19" i="1"/>
  <c r="H18" i="1"/>
  <c r="H17" i="1"/>
  <c r="H16" i="1"/>
  <c r="H15" i="1"/>
  <c r="H14" i="1"/>
  <c r="H11" i="1"/>
  <c r="H10" i="1"/>
  <c r="H9" i="1"/>
  <c r="H90" i="1" s="1"/>
</calcChain>
</file>

<file path=xl/sharedStrings.xml><?xml version="1.0" encoding="utf-8"?>
<sst xmlns="http://schemas.openxmlformats.org/spreadsheetml/2006/main" count="355" uniqueCount="98">
  <si>
    <t>MUNICIPIO DE GUAYMAS SONORA</t>
  </si>
  <si>
    <t>MONTOS PAGADOS POR AYUDAS Y SUBSIDIOS</t>
  </si>
  <si>
    <t>PERIODO ABRIL - JUNIO 2019</t>
  </si>
  <si>
    <t>CONCEPTO</t>
  </si>
  <si>
    <t>AYUDA A:</t>
  </si>
  <si>
    <t>SUBSIDIO</t>
  </si>
  <si>
    <t>SECTOR ECONOMICO-SOCIAL</t>
  </si>
  <si>
    <t>BENEFICIARIO</t>
  </si>
  <si>
    <t>MONTO PAGADO</t>
  </si>
  <si>
    <t>ayuda economica</t>
  </si>
  <si>
    <t>persona</t>
  </si>
  <si>
    <t>X</t>
  </si>
  <si>
    <t>FRANCISCA EUGENIA RODRIGUEZ MARQUEZ</t>
  </si>
  <si>
    <t>MA ELSA VALENZUELA LOPEZ</t>
  </si>
  <si>
    <t>GUADALUPE GONZALEZ NUÑEZ</t>
  </si>
  <si>
    <t>ALFREDO MIRANDA SOTO</t>
  </si>
  <si>
    <t>GABRIEL EDUARDO ZAMBRANO BOURJAC</t>
  </si>
  <si>
    <t>LUIS COBIAN COBIAN</t>
  </si>
  <si>
    <t>LILIAN MARGARITA ARIAS</t>
  </si>
  <si>
    <t>LARA PAOLA ZAVALA</t>
  </si>
  <si>
    <t>AMALIA FRANCISCA CARRAZCO RODRIGUEZ</t>
  </si>
  <si>
    <t>SALVADOR ORTIZ MOEDANO</t>
  </si>
  <si>
    <t>RAUL CASTELO PEÑA</t>
  </si>
  <si>
    <t>VICTOR MANUEL BUSTAMANTE ROMERO</t>
  </si>
  <si>
    <t>LUCIO CAMPOS FIGUEROA</t>
  </si>
  <si>
    <t>DELFINO LOPEZ RAMIREZ</t>
  </si>
  <si>
    <t>JOSE APODACA ALVAREZ</t>
  </si>
  <si>
    <t>RAMON CHAVEZ CELIS</t>
  </si>
  <si>
    <t>MARIA GUADALUPE AMADOR</t>
  </si>
  <si>
    <t>PEDRO VALENCIA SANCHEZ</t>
  </si>
  <si>
    <t>ROBERTO GONZALEZ SEGOVIA</t>
  </si>
  <si>
    <t>DORA BERENICE QUIÑONES ROCHIN</t>
  </si>
  <si>
    <t xml:space="preserve"> JAZMIN GUADALUPE RAMIREZ LOPEZ</t>
  </si>
  <si>
    <t xml:space="preserve">CLEMENTINA DELGADO MORALES </t>
  </si>
  <si>
    <t>IRMA ISELA COVARRUBIAS HIGUERA</t>
  </si>
  <si>
    <t>ROSA ISELA URUCHURTU RIVERA</t>
  </si>
  <si>
    <t>MARTHA AURORA MARTINEZ ORTA</t>
  </si>
  <si>
    <t xml:space="preserve">VICENTE CHAVEZ CARRANZA </t>
  </si>
  <si>
    <t>empresa</t>
  </si>
  <si>
    <t>CRUZ ROJA</t>
  </si>
  <si>
    <t>NALLELI VIRIDIANA HERNANDEZ PULIDO</t>
  </si>
  <si>
    <t>KARINA DELGADO ALVAREZ</t>
  </si>
  <si>
    <t>LAURA ELENA FIERRO RODRIGUEZ</t>
  </si>
  <si>
    <t>LIDIA IRENE GASTELUM VALDEZ</t>
  </si>
  <si>
    <t>CYNTHIA MARINA ACOSTA AGUILAR</t>
  </si>
  <si>
    <t>HECTOR ERNESTO VAZQUEZ SOTO</t>
  </si>
  <si>
    <t>ANGELA FRANCISCA ESTRADA TIRADO</t>
  </si>
  <si>
    <t>CLARA ISABEL MARTINEZ RAMIREZ</t>
  </si>
  <si>
    <t>KARLA BEATRIZ VERDUGO AVILEZ</t>
  </si>
  <si>
    <t>GRICELDA FRANCISCA MERCADO DOMINGUEZ</t>
  </si>
  <si>
    <t>MARCELA ORTIZ SALAS</t>
  </si>
  <si>
    <t>NALLELI YESENIA IBARRA ANGUIANO</t>
  </si>
  <si>
    <t>GONZALO GUERRERO CASTRO</t>
  </si>
  <si>
    <t>TANIA LIZETTE ZEVADA CERON</t>
  </si>
  <si>
    <t>ANDREA  ARMENTA ZEAS</t>
  </si>
  <si>
    <t>NORMA CECILIA PORTILLO PONCE</t>
  </si>
  <si>
    <t>MIREYA EMILIA RODRIGUEZ MORENO</t>
  </si>
  <si>
    <t>BLANCA AZUCENA RODRIGUEZ VERDUZCO</t>
  </si>
  <si>
    <t>MIRNA MOROYOQUI MILLANES</t>
  </si>
  <si>
    <t>MARIA AURELIA OSUNA</t>
  </si>
  <si>
    <t>FRANCISCO JAVIER CASTRO HERNANDEZ</t>
  </si>
  <si>
    <t>MARIA CARIDAD CORONA ESTRADA</t>
  </si>
  <si>
    <t>MIRNA ERIDANY LEON CORTEZ</t>
  </si>
  <si>
    <t>MARIA ESTHER ALVARADO RODRIGUEZ</t>
  </si>
  <si>
    <t>JESSICA VEGA GARCIA</t>
  </si>
  <si>
    <t>ALFREDO CARRASCO MENDEZ</t>
  </si>
  <si>
    <t>FRANCISCA ANTONIA VILLEGAS MIRANDA</t>
  </si>
  <si>
    <t>ALICIA GUADALUPE BALTAZAR GONZALEZ</t>
  </si>
  <si>
    <t>HORTENCIA DOMINGUEZ DANIEL</t>
  </si>
  <si>
    <t>IRMA ESTELA ACOSTA ALVAREZ</t>
  </si>
  <si>
    <t>JUANA MARIA LEYVA OCHOA</t>
  </si>
  <si>
    <t>FUNDACION CULTURAL INFANTIL Y JUVENIL FRAY IVO TONECK A.C.</t>
  </si>
  <si>
    <t>GABRIEL PARADA ACUÑA</t>
  </si>
  <si>
    <t>MARIA MANUELA PACHECO</t>
  </si>
  <si>
    <t>MANUELITA OZUNA ESPINOZA</t>
  </si>
  <si>
    <t>LIZBETH ALEJANDRA GUERRERO MATUZ</t>
  </si>
  <si>
    <t>ESPERANZA RODRIGUEZ MATUS</t>
  </si>
  <si>
    <t>LUIS OCTAVIO MANDUJANO IBARRA</t>
  </si>
  <si>
    <t>MYRNA ELIZABETH GARZA CRUZ</t>
  </si>
  <si>
    <t>JOSE GUADALUPE ESPINOZA</t>
  </si>
  <si>
    <t>ROSA ISELA GONZALEZZ FONTES</t>
  </si>
  <si>
    <t>RAMONA ROSARIO VALENZUELA</t>
  </si>
  <si>
    <t>LUIS HUMBERTO RIVERA ESPINOZA</t>
  </si>
  <si>
    <t>ANGEL MAURO HERNANDEZ VALLE</t>
  </si>
  <si>
    <t>FAVIAN ENRIQUE FLORES ARVIZU</t>
  </si>
  <si>
    <t>JORGE MARIO ESCALANTE URQUIDEZ</t>
  </si>
  <si>
    <t>ALICIA AMARILLAS VALENZUELA</t>
  </si>
  <si>
    <t>LAURA LETICIA VALENZUELA LUZANIA</t>
  </si>
  <si>
    <t>GERTRUDIS ALVAREZ ALVAREZ</t>
  </si>
  <si>
    <t>LIZETH YADIRA GALLARDO MIRANDA</t>
  </si>
  <si>
    <t>MARTIN ANTONIO YEPIZ ROSAS</t>
  </si>
  <si>
    <t>CARMEN CONSUELO CARRILLO CASTRO</t>
  </si>
  <si>
    <t>MARIA DEL SOCORRO FELIX QUIÑONEZ</t>
  </si>
  <si>
    <t>OMAR EZEQUIEL GOMEZ MEDINA</t>
  </si>
  <si>
    <t>MARTHA LOURDES DE LA ROSA TANORI</t>
  </si>
  <si>
    <t>CECILIA ARGUELLO MENDIVIL</t>
  </si>
  <si>
    <t>JESUS ALBERTO RIVERA LOPEZ</t>
  </si>
  <si>
    <t>BOMBEROS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</si>
</sst>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43" fontId="0" fillId="0" borderId="3" xfId="1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0" fillId="0" borderId="4" xfId="0" applyBorder="1" applyAlignment="1">
      <alignment horizontal="left" vertical="center"/>
    </xf>
    <xf numFmtId="43" fontId="0" fillId="0" borderId="5" xfId="1" applyFont="1" applyBorder="1"/>
    <xf numFmtId="43" fontId="2" fillId="0" borderId="2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91"/>
  <sheetViews>
    <sheetView tabSelected="1" topLeftCell="D1" workbookViewId="0">
      <selection activeCell="G20" sqref="G20"/>
    </sheetView>
  </sheetViews>
  <sheetFormatPr baseColWidth="10" defaultRowHeight="15" x14ac:dyDescent="0.25"/>
  <cols>
    <col min="3" max="3" width="16.5703125" bestFit="1" customWidth="1"/>
    <col min="5" max="5" width="10.42578125" customWidth="1"/>
    <col min="6" max="6" width="12.140625" bestFit="1" customWidth="1"/>
    <col min="7" max="7" width="61.140625" bestFit="1" customWidth="1"/>
    <col min="8" max="8" width="19.140625" customWidth="1"/>
  </cols>
  <sheetData>
    <row r="1" spans="3:8" ht="15.75" x14ac:dyDescent="0.25">
      <c r="C1" s="1" t="s">
        <v>0</v>
      </c>
      <c r="D1" s="1"/>
      <c r="E1" s="1"/>
      <c r="F1" s="1"/>
      <c r="G1" s="1"/>
      <c r="H1" s="1"/>
    </row>
    <row r="2" spans="3:8" x14ac:dyDescent="0.25">
      <c r="C2" s="2" t="s">
        <v>1</v>
      </c>
      <c r="D2" s="2"/>
      <c r="E2" s="2"/>
      <c r="F2" s="2"/>
      <c r="G2" s="2"/>
      <c r="H2" s="2"/>
    </row>
    <row r="3" spans="3:8" ht="18" customHeight="1" thickBot="1" x14ac:dyDescent="0.3">
      <c r="C3" s="3" t="s">
        <v>2</v>
      </c>
      <c r="D3" s="3"/>
      <c r="E3" s="3"/>
      <c r="F3" s="3"/>
      <c r="G3" s="3"/>
      <c r="H3" s="3"/>
    </row>
    <row r="4" spans="3:8" ht="44.25" customHeight="1" thickBot="1" x14ac:dyDescent="0.3">
      <c r="C4" s="4" t="s">
        <v>3</v>
      </c>
      <c r="D4" s="4" t="s">
        <v>4</v>
      </c>
      <c r="E4" s="4" t="s">
        <v>5</v>
      </c>
      <c r="F4" s="5" t="s">
        <v>6</v>
      </c>
      <c r="G4" s="4" t="s">
        <v>7</v>
      </c>
      <c r="H4" s="4" t="s">
        <v>8</v>
      </c>
    </row>
    <row r="5" spans="3:8" x14ac:dyDescent="0.25">
      <c r="C5" s="6" t="s">
        <v>9</v>
      </c>
      <c r="D5" s="6" t="s">
        <v>10</v>
      </c>
      <c r="E5" s="6"/>
      <c r="F5" s="6" t="s">
        <v>11</v>
      </c>
      <c r="G5" s="7" t="s">
        <v>12</v>
      </c>
      <c r="H5" s="8">
        <v>1000</v>
      </c>
    </row>
    <row r="6" spans="3:8" x14ac:dyDescent="0.25">
      <c r="C6" s="9" t="s">
        <v>9</v>
      </c>
      <c r="D6" s="9" t="s">
        <v>10</v>
      </c>
      <c r="E6" s="9"/>
      <c r="F6" s="9" t="s">
        <v>11</v>
      </c>
      <c r="G6" s="10" t="s">
        <v>13</v>
      </c>
      <c r="H6" s="11">
        <v>1000</v>
      </c>
    </row>
    <row r="7" spans="3:8" x14ac:dyDescent="0.25">
      <c r="C7" s="9" t="s">
        <v>9</v>
      </c>
      <c r="D7" s="9" t="s">
        <v>10</v>
      </c>
      <c r="E7" s="9"/>
      <c r="F7" s="9" t="s">
        <v>11</v>
      </c>
      <c r="G7" s="10" t="s">
        <v>14</v>
      </c>
      <c r="H7" s="11">
        <v>1000</v>
      </c>
    </row>
    <row r="8" spans="3:8" x14ac:dyDescent="0.25">
      <c r="C8" s="9" t="s">
        <v>9</v>
      </c>
      <c r="D8" s="9" t="s">
        <v>10</v>
      </c>
      <c r="E8" s="9"/>
      <c r="F8" s="9" t="s">
        <v>11</v>
      </c>
      <c r="G8" s="10" t="s">
        <v>15</v>
      </c>
      <c r="H8" s="11">
        <v>2000</v>
      </c>
    </row>
    <row r="9" spans="3:8" x14ac:dyDescent="0.25">
      <c r="C9" s="9" t="s">
        <v>9</v>
      </c>
      <c r="D9" s="9" t="s">
        <v>10</v>
      </c>
      <c r="E9" s="9"/>
      <c r="F9" s="9" t="s">
        <v>11</v>
      </c>
      <c r="G9" s="10" t="s">
        <v>16</v>
      </c>
      <c r="H9" s="11">
        <f>4000+3000</f>
        <v>7000</v>
      </c>
    </row>
    <row r="10" spans="3:8" x14ac:dyDescent="0.25">
      <c r="C10" s="9" t="s">
        <v>9</v>
      </c>
      <c r="D10" s="9" t="s">
        <v>10</v>
      </c>
      <c r="E10" s="9"/>
      <c r="F10" s="9" t="s">
        <v>11</v>
      </c>
      <c r="G10" s="10" t="s">
        <v>17</v>
      </c>
      <c r="H10" s="11">
        <f>1000+2000</f>
        <v>3000</v>
      </c>
    </row>
    <row r="11" spans="3:8" x14ac:dyDescent="0.25">
      <c r="C11" s="9" t="s">
        <v>9</v>
      </c>
      <c r="D11" s="9" t="s">
        <v>10</v>
      </c>
      <c r="E11" s="9"/>
      <c r="F11" s="9" t="s">
        <v>11</v>
      </c>
      <c r="G11" s="10" t="s">
        <v>18</v>
      </c>
      <c r="H11" s="11">
        <f>370+3000</f>
        <v>3370</v>
      </c>
    </row>
    <row r="12" spans="3:8" x14ac:dyDescent="0.25">
      <c r="C12" s="9" t="s">
        <v>9</v>
      </c>
      <c r="D12" s="9" t="s">
        <v>10</v>
      </c>
      <c r="E12" s="9"/>
      <c r="F12" s="9" t="s">
        <v>11</v>
      </c>
      <c r="G12" s="10" t="s">
        <v>19</v>
      </c>
      <c r="H12" s="11">
        <v>500</v>
      </c>
    </row>
    <row r="13" spans="3:8" x14ac:dyDescent="0.25">
      <c r="C13" s="9" t="s">
        <v>9</v>
      </c>
      <c r="D13" s="9" t="s">
        <v>10</v>
      </c>
      <c r="E13" s="9"/>
      <c r="F13" s="9" t="s">
        <v>11</v>
      </c>
      <c r="G13" s="10" t="s">
        <v>20</v>
      </c>
      <c r="H13" s="11">
        <v>1000</v>
      </c>
    </row>
    <row r="14" spans="3:8" x14ac:dyDescent="0.25">
      <c r="C14" s="9" t="s">
        <v>9</v>
      </c>
      <c r="D14" s="9" t="s">
        <v>10</v>
      </c>
      <c r="E14" s="9"/>
      <c r="F14" s="9" t="s">
        <v>11</v>
      </c>
      <c r="G14" s="10" t="s">
        <v>21</v>
      </c>
      <c r="H14" s="11">
        <f>600+600+600+600+600+600</f>
        <v>3600</v>
      </c>
    </row>
    <row r="15" spans="3:8" x14ac:dyDescent="0.25">
      <c r="C15" s="9" t="s">
        <v>9</v>
      </c>
      <c r="D15" s="9" t="s">
        <v>10</v>
      </c>
      <c r="E15" s="9"/>
      <c r="F15" s="9" t="s">
        <v>11</v>
      </c>
      <c r="G15" s="10" t="s">
        <v>22</v>
      </c>
      <c r="H15" s="11">
        <f t="shared" ref="H15:H23" si="0">600+600+600+600+600+600</f>
        <v>3600</v>
      </c>
    </row>
    <row r="16" spans="3:8" x14ac:dyDescent="0.25">
      <c r="C16" s="9" t="s">
        <v>9</v>
      </c>
      <c r="D16" s="9" t="s">
        <v>10</v>
      </c>
      <c r="E16" s="9"/>
      <c r="F16" s="9" t="s">
        <v>11</v>
      </c>
      <c r="G16" s="10" t="s">
        <v>23</v>
      </c>
      <c r="H16" s="11">
        <f t="shared" si="0"/>
        <v>3600</v>
      </c>
    </row>
    <row r="17" spans="3:8" x14ac:dyDescent="0.25">
      <c r="C17" s="9" t="s">
        <v>9</v>
      </c>
      <c r="D17" s="9" t="s">
        <v>10</v>
      </c>
      <c r="E17" s="9"/>
      <c r="F17" s="9" t="s">
        <v>11</v>
      </c>
      <c r="G17" s="10" t="s">
        <v>24</v>
      </c>
      <c r="H17" s="11">
        <f t="shared" si="0"/>
        <v>3600</v>
      </c>
    </row>
    <row r="18" spans="3:8" x14ac:dyDescent="0.25">
      <c r="C18" s="9" t="s">
        <v>9</v>
      </c>
      <c r="D18" s="9" t="s">
        <v>10</v>
      </c>
      <c r="E18" s="9"/>
      <c r="F18" s="9" t="s">
        <v>11</v>
      </c>
      <c r="G18" s="10" t="s">
        <v>25</v>
      </c>
      <c r="H18" s="11">
        <f t="shared" si="0"/>
        <v>3600</v>
      </c>
    </row>
    <row r="19" spans="3:8" x14ac:dyDescent="0.25">
      <c r="C19" s="9" t="s">
        <v>9</v>
      </c>
      <c r="D19" s="9" t="s">
        <v>10</v>
      </c>
      <c r="E19" s="9"/>
      <c r="F19" s="9" t="s">
        <v>11</v>
      </c>
      <c r="G19" s="10" t="s">
        <v>26</v>
      </c>
      <c r="H19" s="11">
        <f t="shared" si="0"/>
        <v>3600</v>
      </c>
    </row>
    <row r="20" spans="3:8" x14ac:dyDescent="0.25">
      <c r="C20" s="9" t="s">
        <v>9</v>
      </c>
      <c r="D20" s="9" t="s">
        <v>10</v>
      </c>
      <c r="E20" s="9"/>
      <c r="F20" s="9" t="s">
        <v>11</v>
      </c>
      <c r="G20" s="10" t="s">
        <v>27</v>
      </c>
      <c r="H20" s="11">
        <f t="shared" si="0"/>
        <v>3600</v>
      </c>
    </row>
    <row r="21" spans="3:8" x14ac:dyDescent="0.25">
      <c r="C21" s="9" t="s">
        <v>9</v>
      </c>
      <c r="D21" s="9" t="s">
        <v>10</v>
      </c>
      <c r="E21" s="9"/>
      <c r="F21" s="9" t="s">
        <v>11</v>
      </c>
      <c r="G21" s="10" t="s">
        <v>28</v>
      </c>
      <c r="H21" s="11">
        <f t="shared" si="0"/>
        <v>3600</v>
      </c>
    </row>
    <row r="22" spans="3:8" x14ac:dyDescent="0.25">
      <c r="C22" s="9" t="s">
        <v>9</v>
      </c>
      <c r="D22" s="9" t="s">
        <v>10</v>
      </c>
      <c r="E22" s="9"/>
      <c r="F22" s="9" t="s">
        <v>11</v>
      </c>
      <c r="G22" s="10" t="s">
        <v>29</v>
      </c>
      <c r="H22" s="11">
        <f t="shared" si="0"/>
        <v>3600</v>
      </c>
    </row>
    <row r="23" spans="3:8" x14ac:dyDescent="0.25">
      <c r="C23" s="9" t="s">
        <v>9</v>
      </c>
      <c r="D23" s="9" t="s">
        <v>10</v>
      </c>
      <c r="E23" s="9"/>
      <c r="F23" s="9" t="s">
        <v>11</v>
      </c>
      <c r="G23" s="10" t="s">
        <v>30</v>
      </c>
      <c r="H23" s="11">
        <f t="shared" si="0"/>
        <v>3600</v>
      </c>
    </row>
    <row r="24" spans="3:8" x14ac:dyDescent="0.25">
      <c r="C24" s="9" t="s">
        <v>9</v>
      </c>
      <c r="D24" s="9" t="s">
        <v>10</v>
      </c>
      <c r="E24" s="9"/>
      <c r="F24" s="9" t="s">
        <v>11</v>
      </c>
      <c r="G24" s="10" t="s">
        <v>31</v>
      </c>
      <c r="H24" s="11">
        <f>2000+2000+2000+300</f>
        <v>6300</v>
      </c>
    </row>
    <row r="25" spans="3:8" x14ac:dyDescent="0.25">
      <c r="C25" s="9" t="s">
        <v>9</v>
      </c>
      <c r="D25" s="9" t="s">
        <v>10</v>
      </c>
      <c r="E25" s="9"/>
      <c r="F25" s="9" t="s">
        <v>11</v>
      </c>
      <c r="G25" s="10" t="s">
        <v>32</v>
      </c>
      <c r="H25" s="11">
        <f>5000+4500</f>
        <v>9500</v>
      </c>
    </row>
    <row r="26" spans="3:8" x14ac:dyDescent="0.25">
      <c r="C26" s="9" t="s">
        <v>9</v>
      </c>
      <c r="D26" s="9" t="s">
        <v>10</v>
      </c>
      <c r="E26" s="9"/>
      <c r="F26" s="9" t="s">
        <v>11</v>
      </c>
      <c r="G26" s="10" t="s">
        <v>33</v>
      </c>
      <c r="H26" s="11">
        <v>1000</v>
      </c>
    </row>
    <row r="27" spans="3:8" x14ac:dyDescent="0.25">
      <c r="C27" s="9" t="s">
        <v>9</v>
      </c>
      <c r="D27" s="9" t="s">
        <v>10</v>
      </c>
      <c r="E27" s="9"/>
      <c r="F27" s="9" t="s">
        <v>11</v>
      </c>
      <c r="G27" s="10" t="s">
        <v>34</v>
      </c>
      <c r="H27" s="11">
        <v>400</v>
      </c>
    </row>
    <row r="28" spans="3:8" x14ac:dyDescent="0.25">
      <c r="C28" s="9" t="s">
        <v>9</v>
      </c>
      <c r="D28" s="9" t="s">
        <v>10</v>
      </c>
      <c r="E28" s="9"/>
      <c r="F28" s="9" t="s">
        <v>11</v>
      </c>
      <c r="G28" s="10" t="s">
        <v>35</v>
      </c>
      <c r="H28" s="11">
        <v>2000</v>
      </c>
    </row>
    <row r="29" spans="3:8" x14ac:dyDescent="0.25">
      <c r="C29" s="9" t="s">
        <v>9</v>
      </c>
      <c r="D29" s="9" t="s">
        <v>10</v>
      </c>
      <c r="E29" s="9"/>
      <c r="F29" s="9" t="s">
        <v>11</v>
      </c>
      <c r="G29" s="10" t="s">
        <v>36</v>
      </c>
      <c r="H29" s="11">
        <v>1600</v>
      </c>
    </row>
    <row r="30" spans="3:8" x14ac:dyDescent="0.25">
      <c r="C30" s="9" t="s">
        <v>9</v>
      </c>
      <c r="D30" s="9" t="s">
        <v>10</v>
      </c>
      <c r="E30" s="9"/>
      <c r="F30" s="9" t="s">
        <v>11</v>
      </c>
      <c r="G30" s="10" t="s">
        <v>37</v>
      </c>
      <c r="H30" s="11">
        <v>1975</v>
      </c>
    </row>
    <row r="31" spans="3:8" x14ac:dyDescent="0.25">
      <c r="C31" s="9" t="s">
        <v>9</v>
      </c>
      <c r="D31" s="9" t="s">
        <v>38</v>
      </c>
      <c r="E31" s="9"/>
      <c r="F31" s="9" t="s">
        <v>11</v>
      </c>
      <c r="G31" s="10" t="s">
        <v>39</v>
      </c>
      <c r="H31" s="11">
        <f>6289+37300+37430+10576+11128+38590</f>
        <v>141313</v>
      </c>
    </row>
    <row r="32" spans="3:8" x14ac:dyDescent="0.25">
      <c r="C32" s="9" t="s">
        <v>9</v>
      </c>
      <c r="D32" s="9" t="s">
        <v>10</v>
      </c>
      <c r="E32" s="9"/>
      <c r="F32" s="9" t="s">
        <v>11</v>
      </c>
      <c r="G32" s="10" t="s">
        <v>40</v>
      </c>
      <c r="H32" s="11">
        <v>2500</v>
      </c>
    </row>
    <row r="33" spans="3:8" x14ac:dyDescent="0.25">
      <c r="C33" s="9" t="s">
        <v>9</v>
      </c>
      <c r="D33" s="9" t="s">
        <v>10</v>
      </c>
      <c r="E33" s="9"/>
      <c r="F33" s="9" t="s">
        <v>11</v>
      </c>
      <c r="G33" s="10" t="s">
        <v>41</v>
      </c>
      <c r="H33" s="11">
        <v>1500</v>
      </c>
    </row>
    <row r="34" spans="3:8" x14ac:dyDescent="0.25">
      <c r="C34" s="9" t="s">
        <v>9</v>
      </c>
      <c r="D34" s="9" t="s">
        <v>10</v>
      </c>
      <c r="E34" s="9"/>
      <c r="F34" s="9" t="s">
        <v>11</v>
      </c>
      <c r="G34" s="10" t="s">
        <v>42</v>
      </c>
      <c r="H34" s="11">
        <v>1000</v>
      </c>
    </row>
    <row r="35" spans="3:8" x14ac:dyDescent="0.25">
      <c r="C35" s="9" t="s">
        <v>9</v>
      </c>
      <c r="D35" s="9" t="s">
        <v>10</v>
      </c>
      <c r="E35" s="9"/>
      <c r="F35" s="9" t="s">
        <v>11</v>
      </c>
      <c r="G35" s="10" t="s">
        <v>43</v>
      </c>
      <c r="H35" s="11">
        <v>3200</v>
      </c>
    </row>
    <row r="36" spans="3:8" x14ac:dyDescent="0.25">
      <c r="C36" s="9" t="s">
        <v>9</v>
      </c>
      <c r="D36" s="9" t="s">
        <v>10</v>
      </c>
      <c r="E36" s="9"/>
      <c r="F36" s="9" t="s">
        <v>11</v>
      </c>
      <c r="G36" s="10" t="s">
        <v>44</v>
      </c>
      <c r="H36" s="11">
        <v>1800</v>
      </c>
    </row>
    <row r="37" spans="3:8" x14ac:dyDescent="0.25">
      <c r="C37" s="9" t="s">
        <v>9</v>
      </c>
      <c r="D37" s="9" t="s">
        <v>10</v>
      </c>
      <c r="E37" s="9"/>
      <c r="F37" s="9" t="s">
        <v>11</v>
      </c>
      <c r="G37" s="10" t="s">
        <v>45</v>
      </c>
      <c r="H37" s="11">
        <v>3000</v>
      </c>
    </row>
    <row r="38" spans="3:8" x14ac:dyDescent="0.25">
      <c r="C38" s="9" t="s">
        <v>9</v>
      </c>
      <c r="D38" s="9" t="s">
        <v>10</v>
      </c>
      <c r="E38" s="9"/>
      <c r="F38" s="9" t="s">
        <v>11</v>
      </c>
      <c r="G38" s="10" t="s">
        <v>46</v>
      </c>
      <c r="H38" s="11">
        <f>2000+2000+1500</f>
        <v>5500</v>
      </c>
    </row>
    <row r="39" spans="3:8" x14ac:dyDescent="0.25">
      <c r="C39" s="9" t="s">
        <v>9</v>
      </c>
      <c r="D39" s="9" t="s">
        <v>10</v>
      </c>
      <c r="E39" s="9"/>
      <c r="F39" s="9" t="s">
        <v>11</v>
      </c>
      <c r="G39" s="10" t="s">
        <v>47</v>
      </c>
      <c r="H39" s="11">
        <v>5000</v>
      </c>
    </row>
    <row r="40" spans="3:8" x14ac:dyDescent="0.25">
      <c r="C40" s="9" t="s">
        <v>9</v>
      </c>
      <c r="D40" s="9" t="s">
        <v>10</v>
      </c>
      <c r="E40" s="9"/>
      <c r="F40" s="9" t="s">
        <v>11</v>
      </c>
      <c r="G40" s="10" t="s">
        <v>48</v>
      </c>
      <c r="H40" s="11">
        <v>2000</v>
      </c>
    </row>
    <row r="41" spans="3:8" x14ac:dyDescent="0.25">
      <c r="C41" s="9" t="s">
        <v>9</v>
      </c>
      <c r="D41" s="9" t="s">
        <v>10</v>
      </c>
      <c r="E41" s="9"/>
      <c r="F41" s="9" t="s">
        <v>11</v>
      </c>
      <c r="G41" s="10" t="s">
        <v>49</v>
      </c>
      <c r="H41" s="11">
        <f>5000+1000</f>
        <v>6000</v>
      </c>
    </row>
    <row r="42" spans="3:8" x14ac:dyDescent="0.25">
      <c r="C42" s="9" t="s">
        <v>9</v>
      </c>
      <c r="D42" s="9" t="s">
        <v>10</v>
      </c>
      <c r="E42" s="9"/>
      <c r="F42" s="9" t="s">
        <v>11</v>
      </c>
      <c r="G42" s="10" t="s">
        <v>50</v>
      </c>
      <c r="H42" s="11">
        <v>2500</v>
      </c>
    </row>
    <row r="43" spans="3:8" x14ac:dyDescent="0.25">
      <c r="C43" s="9" t="s">
        <v>9</v>
      </c>
      <c r="D43" s="9" t="s">
        <v>10</v>
      </c>
      <c r="E43" s="9"/>
      <c r="F43" s="9" t="s">
        <v>11</v>
      </c>
      <c r="G43" s="10" t="s">
        <v>51</v>
      </c>
      <c r="H43" s="11">
        <v>2500</v>
      </c>
    </row>
    <row r="44" spans="3:8" x14ac:dyDescent="0.25">
      <c r="C44" s="9" t="s">
        <v>9</v>
      </c>
      <c r="D44" s="9" t="s">
        <v>10</v>
      </c>
      <c r="E44" s="9"/>
      <c r="F44" s="9" t="s">
        <v>11</v>
      </c>
      <c r="G44" s="10" t="s">
        <v>52</v>
      </c>
      <c r="H44" s="11">
        <v>1000</v>
      </c>
    </row>
    <row r="45" spans="3:8" x14ac:dyDescent="0.25">
      <c r="C45" s="9" t="s">
        <v>9</v>
      </c>
      <c r="D45" s="9" t="s">
        <v>10</v>
      </c>
      <c r="E45" s="9"/>
      <c r="F45" s="9" t="s">
        <v>11</v>
      </c>
      <c r="G45" s="10" t="s">
        <v>53</v>
      </c>
      <c r="H45" s="11">
        <f>1500+1000</f>
        <v>2500</v>
      </c>
    </row>
    <row r="46" spans="3:8" x14ac:dyDescent="0.25">
      <c r="C46" s="9" t="s">
        <v>9</v>
      </c>
      <c r="D46" s="9" t="s">
        <v>10</v>
      </c>
      <c r="E46" s="9"/>
      <c r="F46" s="9" t="s">
        <v>11</v>
      </c>
      <c r="G46" s="10" t="s">
        <v>54</v>
      </c>
      <c r="H46" s="11">
        <v>1500</v>
      </c>
    </row>
    <row r="47" spans="3:8" x14ac:dyDescent="0.25">
      <c r="C47" s="9" t="s">
        <v>9</v>
      </c>
      <c r="D47" s="9" t="s">
        <v>10</v>
      </c>
      <c r="E47" s="9"/>
      <c r="F47" s="9" t="s">
        <v>11</v>
      </c>
      <c r="G47" s="10" t="s">
        <v>55</v>
      </c>
      <c r="H47" s="11">
        <v>1000</v>
      </c>
    </row>
    <row r="48" spans="3:8" x14ac:dyDescent="0.25">
      <c r="C48" s="9" t="s">
        <v>9</v>
      </c>
      <c r="D48" s="9" t="s">
        <v>10</v>
      </c>
      <c r="E48" s="9"/>
      <c r="F48" s="9" t="s">
        <v>11</v>
      </c>
      <c r="G48" s="10" t="s">
        <v>56</v>
      </c>
      <c r="H48" s="11">
        <v>500</v>
      </c>
    </row>
    <row r="49" spans="3:8" x14ac:dyDescent="0.25">
      <c r="C49" s="9" t="s">
        <v>9</v>
      </c>
      <c r="D49" s="9" t="s">
        <v>10</v>
      </c>
      <c r="E49" s="9"/>
      <c r="F49" s="9" t="s">
        <v>11</v>
      </c>
      <c r="G49" s="10" t="s">
        <v>57</v>
      </c>
      <c r="H49" s="11">
        <v>1000</v>
      </c>
    </row>
    <row r="50" spans="3:8" x14ac:dyDescent="0.25">
      <c r="C50" s="9" t="s">
        <v>9</v>
      </c>
      <c r="D50" s="9" t="s">
        <v>10</v>
      </c>
      <c r="E50" s="9"/>
      <c r="F50" s="9" t="s">
        <v>11</v>
      </c>
      <c r="G50" s="10" t="s">
        <v>58</v>
      </c>
      <c r="H50" s="11">
        <v>3500</v>
      </c>
    </row>
    <row r="51" spans="3:8" x14ac:dyDescent="0.25">
      <c r="C51" s="9" t="s">
        <v>9</v>
      </c>
      <c r="D51" s="9" t="s">
        <v>10</v>
      </c>
      <c r="E51" s="9"/>
      <c r="F51" s="9" t="s">
        <v>11</v>
      </c>
      <c r="G51" s="10" t="s">
        <v>59</v>
      </c>
      <c r="H51" s="11">
        <v>1000</v>
      </c>
    </row>
    <row r="52" spans="3:8" x14ac:dyDescent="0.25">
      <c r="C52" s="9" t="s">
        <v>9</v>
      </c>
      <c r="D52" s="9" t="s">
        <v>10</v>
      </c>
      <c r="E52" s="9"/>
      <c r="F52" s="9" t="s">
        <v>11</v>
      </c>
      <c r="G52" s="10" t="s">
        <v>60</v>
      </c>
      <c r="H52" s="11">
        <f>1000+2500</f>
        <v>3500</v>
      </c>
    </row>
    <row r="53" spans="3:8" x14ac:dyDescent="0.25">
      <c r="C53" s="9" t="s">
        <v>9</v>
      </c>
      <c r="D53" s="9" t="s">
        <v>10</v>
      </c>
      <c r="E53" s="9"/>
      <c r="F53" s="9" t="s">
        <v>11</v>
      </c>
      <c r="G53" s="10" t="s">
        <v>61</v>
      </c>
      <c r="H53" s="11">
        <f>1000+1500</f>
        <v>2500</v>
      </c>
    </row>
    <row r="54" spans="3:8" x14ac:dyDescent="0.25">
      <c r="C54" s="9" t="s">
        <v>9</v>
      </c>
      <c r="D54" s="9" t="s">
        <v>10</v>
      </c>
      <c r="E54" s="9"/>
      <c r="F54" s="9" t="s">
        <v>11</v>
      </c>
      <c r="G54" s="10" t="s">
        <v>62</v>
      </c>
      <c r="H54" s="11">
        <f>1000+1000</f>
        <v>2000</v>
      </c>
    </row>
    <row r="55" spans="3:8" x14ac:dyDescent="0.25">
      <c r="C55" s="9" t="s">
        <v>9</v>
      </c>
      <c r="D55" s="9" t="s">
        <v>10</v>
      </c>
      <c r="E55" s="9"/>
      <c r="F55" s="9" t="s">
        <v>11</v>
      </c>
      <c r="G55" s="10" t="s">
        <v>63</v>
      </c>
      <c r="H55" s="11">
        <f>1000+1000</f>
        <v>2000</v>
      </c>
    </row>
    <row r="56" spans="3:8" x14ac:dyDescent="0.25">
      <c r="C56" s="9" t="s">
        <v>9</v>
      </c>
      <c r="D56" s="9" t="s">
        <v>10</v>
      </c>
      <c r="E56" s="9"/>
      <c r="F56" s="9" t="s">
        <v>11</v>
      </c>
      <c r="G56" s="10" t="s">
        <v>64</v>
      </c>
      <c r="H56" s="11">
        <f>2500+1500</f>
        <v>4000</v>
      </c>
    </row>
    <row r="57" spans="3:8" x14ac:dyDescent="0.25">
      <c r="C57" s="9" t="s">
        <v>9</v>
      </c>
      <c r="D57" s="9" t="s">
        <v>10</v>
      </c>
      <c r="E57" s="9"/>
      <c r="F57" s="9" t="s">
        <v>11</v>
      </c>
      <c r="G57" s="10" t="s">
        <v>65</v>
      </c>
      <c r="H57" s="11">
        <v>2500</v>
      </c>
    </row>
    <row r="58" spans="3:8" x14ac:dyDescent="0.25">
      <c r="C58" s="9" t="s">
        <v>9</v>
      </c>
      <c r="D58" s="9" t="s">
        <v>10</v>
      </c>
      <c r="E58" s="9"/>
      <c r="F58" s="9" t="s">
        <v>11</v>
      </c>
      <c r="G58" s="10" t="s">
        <v>66</v>
      </c>
      <c r="H58" s="11">
        <v>2000</v>
      </c>
    </row>
    <row r="59" spans="3:8" x14ac:dyDescent="0.25">
      <c r="C59" s="9" t="s">
        <v>9</v>
      </c>
      <c r="D59" s="9" t="s">
        <v>10</v>
      </c>
      <c r="E59" s="9"/>
      <c r="F59" s="9" t="s">
        <v>11</v>
      </c>
      <c r="G59" s="10" t="s">
        <v>67</v>
      </c>
      <c r="H59" s="11">
        <v>3000</v>
      </c>
    </row>
    <row r="60" spans="3:8" x14ac:dyDescent="0.25">
      <c r="C60" s="9" t="s">
        <v>9</v>
      </c>
      <c r="D60" s="9" t="s">
        <v>10</v>
      </c>
      <c r="E60" s="9"/>
      <c r="F60" s="9" t="s">
        <v>11</v>
      </c>
      <c r="G60" s="10" t="s">
        <v>68</v>
      </c>
      <c r="H60" s="11">
        <v>3000</v>
      </c>
    </row>
    <row r="61" spans="3:8" x14ac:dyDescent="0.25">
      <c r="C61" s="9" t="s">
        <v>9</v>
      </c>
      <c r="D61" s="9" t="s">
        <v>10</v>
      </c>
      <c r="E61" s="9"/>
      <c r="F61" s="9" t="s">
        <v>11</v>
      </c>
      <c r="G61" s="10" t="s">
        <v>69</v>
      </c>
      <c r="H61" s="11">
        <v>2000</v>
      </c>
    </row>
    <row r="62" spans="3:8" x14ac:dyDescent="0.25">
      <c r="C62" s="9" t="s">
        <v>9</v>
      </c>
      <c r="D62" s="9" t="s">
        <v>10</v>
      </c>
      <c r="E62" s="9"/>
      <c r="F62" s="9" t="s">
        <v>11</v>
      </c>
      <c r="G62" s="10" t="s">
        <v>70</v>
      </c>
      <c r="H62" s="11">
        <v>5000</v>
      </c>
    </row>
    <row r="63" spans="3:8" x14ac:dyDescent="0.25">
      <c r="C63" s="9" t="s">
        <v>9</v>
      </c>
      <c r="D63" s="9" t="s">
        <v>10</v>
      </c>
      <c r="E63" s="9"/>
      <c r="F63" s="9" t="s">
        <v>11</v>
      </c>
      <c r="G63" s="10" t="s">
        <v>71</v>
      </c>
      <c r="H63" s="11">
        <f>10000+10000+10000</f>
        <v>30000</v>
      </c>
    </row>
    <row r="64" spans="3:8" x14ac:dyDescent="0.25">
      <c r="C64" s="9" t="s">
        <v>9</v>
      </c>
      <c r="D64" s="9" t="s">
        <v>10</v>
      </c>
      <c r="E64" s="9"/>
      <c r="F64" s="9" t="s">
        <v>11</v>
      </c>
      <c r="G64" s="10" t="s">
        <v>72</v>
      </c>
      <c r="H64" s="11">
        <v>2000</v>
      </c>
    </row>
    <row r="65" spans="3:8" x14ac:dyDescent="0.25">
      <c r="C65" s="9" t="s">
        <v>9</v>
      </c>
      <c r="D65" s="9" t="s">
        <v>10</v>
      </c>
      <c r="E65" s="9"/>
      <c r="F65" s="9" t="s">
        <v>11</v>
      </c>
      <c r="G65" s="10" t="s">
        <v>73</v>
      </c>
      <c r="H65" s="11">
        <v>3000</v>
      </c>
    </row>
    <row r="66" spans="3:8" x14ac:dyDescent="0.25">
      <c r="C66" s="9" t="s">
        <v>9</v>
      </c>
      <c r="D66" s="9" t="s">
        <v>10</v>
      </c>
      <c r="E66" s="9"/>
      <c r="F66" s="9" t="s">
        <v>11</v>
      </c>
      <c r="G66" s="10" t="s">
        <v>74</v>
      </c>
      <c r="H66" s="11">
        <v>3000</v>
      </c>
    </row>
    <row r="67" spans="3:8" x14ac:dyDescent="0.25">
      <c r="C67" s="9" t="s">
        <v>9</v>
      </c>
      <c r="D67" s="9" t="s">
        <v>10</v>
      </c>
      <c r="E67" s="9"/>
      <c r="F67" s="9" t="s">
        <v>11</v>
      </c>
      <c r="G67" s="10" t="s">
        <v>75</v>
      </c>
      <c r="H67" s="11">
        <v>1000</v>
      </c>
    </row>
    <row r="68" spans="3:8" x14ac:dyDescent="0.25">
      <c r="C68" s="9" t="s">
        <v>9</v>
      </c>
      <c r="D68" s="9" t="s">
        <v>10</v>
      </c>
      <c r="E68" s="9"/>
      <c r="F68" s="9" t="s">
        <v>11</v>
      </c>
      <c r="G68" s="10" t="s">
        <v>76</v>
      </c>
      <c r="H68" s="11">
        <v>1300</v>
      </c>
    </row>
    <row r="69" spans="3:8" x14ac:dyDescent="0.25">
      <c r="C69" s="9" t="s">
        <v>9</v>
      </c>
      <c r="D69" s="9" t="s">
        <v>10</v>
      </c>
      <c r="E69" s="9"/>
      <c r="F69" s="9" t="s">
        <v>11</v>
      </c>
      <c r="G69" s="10" t="s">
        <v>77</v>
      </c>
      <c r="H69" s="11">
        <v>1700</v>
      </c>
    </row>
    <row r="70" spans="3:8" x14ac:dyDescent="0.25">
      <c r="C70" s="9" t="s">
        <v>9</v>
      </c>
      <c r="D70" s="9" t="s">
        <v>10</v>
      </c>
      <c r="E70" s="9"/>
      <c r="F70" s="9" t="s">
        <v>11</v>
      </c>
      <c r="G70" s="10" t="s">
        <v>78</v>
      </c>
      <c r="H70" s="11">
        <v>400</v>
      </c>
    </row>
    <row r="71" spans="3:8" x14ac:dyDescent="0.25">
      <c r="C71" s="9" t="s">
        <v>9</v>
      </c>
      <c r="D71" s="9" t="s">
        <v>10</v>
      </c>
      <c r="E71" s="9"/>
      <c r="F71" s="9" t="s">
        <v>11</v>
      </c>
      <c r="G71" s="10" t="s">
        <v>79</v>
      </c>
      <c r="H71" s="11">
        <v>2000</v>
      </c>
    </row>
    <row r="72" spans="3:8" x14ac:dyDescent="0.25">
      <c r="C72" s="9" t="s">
        <v>9</v>
      </c>
      <c r="D72" s="9" t="s">
        <v>10</v>
      </c>
      <c r="E72" s="9"/>
      <c r="F72" s="9" t="s">
        <v>11</v>
      </c>
      <c r="G72" s="10" t="s">
        <v>80</v>
      </c>
      <c r="H72" s="11">
        <v>800</v>
      </c>
    </row>
    <row r="73" spans="3:8" x14ac:dyDescent="0.25">
      <c r="C73" s="9" t="s">
        <v>9</v>
      </c>
      <c r="D73" s="9" t="s">
        <v>10</v>
      </c>
      <c r="E73" s="9"/>
      <c r="F73" s="9" t="s">
        <v>11</v>
      </c>
      <c r="G73" s="10" t="s">
        <v>81</v>
      </c>
      <c r="H73" s="11">
        <v>1500</v>
      </c>
    </row>
    <row r="74" spans="3:8" x14ac:dyDescent="0.25">
      <c r="C74" s="9" t="s">
        <v>9</v>
      </c>
      <c r="D74" s="9" t="s">
        <v>10</v>
      </c>
      <c r="E74" s="9"/>
      <c r="F74" s="9" t="s">
        <v>11</v>
      </c>
      <c r="G74" s="10" t="s">
        <v>82</v>
      </c>
      <c r="H74" s="11">
        <v>5000</v>
      </c>
    </row>
    <row r="75" spans="3:8" x14ac:dyDescent="0.25">
      <c r="C75" s="9" t="s">
        <v>9</v>
      </c>
      <c r="D75" s="9" t="s">
        <v>10</v>
      </c>
      <c r="E75" s="9"/>
      <c r="F75" s="9" t="s">
        <v>11</v>
      </c>
      <c r="G75" s="12" t="s">
        <v>83</v>
      </c>
      <c r="H75" s="11">
        <v>5000</v>
      </c>
    </row>
    <row r="76" spans="3:8" x14ac:dyDescent="0.25">
      <c r="C76" s="9" t="s">
        <v>9</v>
      </c>
      <c r="D76" s="9" t="s">
        <v>10</v>
      </c>
      <c r="E76" s="9"/>
      <c r="F76" s="9" t="s">
        <v>11</v>
      </c>
      <c r="G76" s="10" t="s">
        <v>84</v>
      </c>
      <c r="H76" s="11">
        <v>758.04</v>
      </c>
    </row>
    <row r="77" spans="3:8" x14ac:dyDescent="0.25">
      <c r="C77" s="9" t="s">
        <v>9</v>
      </c>
      <c r="D77" s="9" t="s">
        <v>10</v>
      </c>
      <c r="E77" s="9"/>
      <c r="F77" s="9" t="s">
        <v>11</v>
      </c>
      <c r="G77" s="10" t="s">
        <v>85</v>
      </c>
      <c r="H77" s="11">
        <v>700</v>
      </c>
    </row>
    <row r="78" spans="3:8" x14ac:dyDescent="0.25">
      <c r="C78" s="9" t="s">
        <v>9</v>
      </c>
      <c r="D78" s="9" t="s">
        <v>10</v>
      </c>
      <c r="E78" s="9"/>
      <c r="F78" s="9" t="s">
        <v>11</v>
      </c>
      <c r="G78" s="10" t="s">
        <v>86</v>
      </c>
      <c r="H78" s="11">
        <v>1500</v>
      </c>
    </row>
    <row r="79" spans="3:8" x14ac:dyDescent="0.25">
      <c r="C79" s="9" t="s">
        <v>9</v>
      </c>
      <c r="D79" s="9" t="s">
        <v>10</v>
      </c>
      <c r="E79" s="9"/>
      <c r="F79" s="9" t="s">
        <v>11</v>
      </c>
      <c r="G79" s="10" t="s">
        <v>87</v>
      </c>
      <c r="H79" s="11">
        <v>1300</v>
      </c>
    </row>
    <row r="80" spans="3:8" x14ac:dyDescent="0.25">
      <c r="C80" s="9" t="s">
        <v>9</v>
      </c>
      <c r="D80" s="9" t="s">
        <v>10</v>
      </c>
      <c r="E80" s="9"/>
      <c r="F80" s="9" t="s">
        <v>11</v>
      </c>
      <c r="G80" s="10" t="s">
        <v>88</v>
      </c>
      <c r="H80" s="11">
        <v>1500</v>
      </c>
    </row>
    <row r="81" spans="3:8" x14ac:dyDescent="0.25">
      <c r="C81" s="9" t="s">
        <v>9</v>
      </c>
      <c r="D81" s="9" t="s">
        <v>10</v>
      </c>
      <c r="E81" s="9"/>
      <c r="F81" s="9" t="s">
        <v>11</v>
      </c>
      <c r="G81" s="10" t="s">
        <v>89</v>
      </c>
      <c r="H81" s="11">
        <v>500</v>
      </c>
    </row>
    <row r="82" spans="3:8" x14ac:dyDescent="0.25">
      <c r="C82" s="9" t="s">
        <v>9</v>
      </c>
      <c r="D82" s="9" t="s">
        <v>10</v>
      </c>
      <c r="E82" s="9"/>
      <c r="F82" s="9" t="s">
        <v>11</v>
      </c>
      <c r="G82" s="10" t="s">
        <v>90</v>
      </c>
      <c r="H82" s="11">
        <v>5000</v>
      </c>
    </row>
    <row r="83" spans="3:8" x14ac:dyDescent="0.25">
      <c r="C83" s="9" t="s">
        <v>9</v>
      </c>
      <c r="D83" s="9" t="s">
        <v>10</v>
      </c>
      <c r="E83" s="9"/>
      <c r="F83" s="9" t="s">
        <v>11</v>
      </c>
      <c r="G83" s="10" t="s">
        <v>91</v>
      </c>
      <c r="H83" s="11">
        <v>500</v>
      </c>
    </row>
    <row r="84" spans="3:8" x14ac:dyDescent="0.25">
      <c r="C84" s="9" t="s">
        <v>9</v>
      </c>
      <c r="D84" s="9" t="s">
        <v>10</v>
      </c>
      <c r="E84" s="9"/>
      <c r="F84" s="9" t="s">
        <v>11</v>
      </c>
      <c r="G84" s="10" t="s">
        <v>92</v>
      </c>
      <c r="H84" s="11">
        <v>3000</v>
      </c>
    </row>
    <row r="85" spans="3:8" x14ac:dyDescent="0.25">
      <c r="C85" s="9" t="s">
        <v>9</v>
      </c>
      <c r="D85" s="9" t="s">
        <v>10</v>
      </c>
      <c r="E85" s="9"/>
      <c r="F85" s="9" t="s">
        <v>11</v>
      </c>
      <c r="G85" s="10" t="s">
        <v>93</v>
      </c>
      <c r="H85" s="11">
        <v>1000</v>
      </c>
    </row>
    <row r="86" spans="3:8" x14ac:dyDescent="0.25">
      <c r="C86" s="9" t="s">
        <v>9</v>
      </c>
      <c r="D86" s="9" t="s">
        <v>10</v>
      </c>
      <c r="E86" s="9"/>
      <c r="F86" s="9" t="s">
        <v>11</v>
      </c>
      <c r="G86" s="10" t="s">
        <v>94</v>
      </c>
      <c r="H86" s="11">
        <v>1000</v>
      </c>
    </row>
    <row r="87" spans="3:8" x14ac:dyDescent="0.25">
      <c r="C87" s="9" t="s">
        <v>9</v>
      </c>
      <c r="D87" s="9" t="s">
        <v>10</v>
      </c>
      <c r="E87" s="9"/>
      <c r="F87" s="9" t="s">
        <v>11</v>
      </c>
      <c r="G87" s="10" t="s">
        <v>95</v>
      </c>
      <c r="H87" s="11">
        <v>3000</v>
      </c>
    </row>
    <row r="88" spans="3:8" x14ac:dyDescent="0.25">
      <c r="C88" s="9" t="s">
        <v>9</v>
      </c>
      <c r="D88" s="9" t="s">
        <v>10</v>
      </c>
      <c r="E88" s="9"/>
      <c r="F88" s="9" t="s">
        <v>11</v>
      </c>
      <c r="G88" s="10" t="s">
        <v>96</v>
      </c>
      <c r="H88" s="11">
        <f>774.24+2000+2000</f>
        <v>4774.24</v>
      </c>
    </row>
    <row r="89" spans="3:8" ht="15.75" thickBot="1" x14ac:dyDescent="0.3">
      <c r="C89" s="9" t="s">
        <v>9</v>
      </c>
      <c r="D89" s="9" t="s">
        <v>38</v>
      </c>
      <c r="E89" s="9"/>
      <c r="F89" s="9" t="s">
        <v>11</v>
      </c>
      <c r="G89" s="10" t="s">
        <v>97</v>
      </c>
      <c r="H89" s="13">
        <f>300790+455180</f>
        <v>755970</v>
      </c>
    </row>
    <row r="90" spans="3:8" ht="15.75" thickBot="1" x14ac:dyDescent="0.3">
      <c r="C90" s="9" t="s">
        <v>9</v>
      </c>
      <c r="D90" s="9" t="s">
        <v>10</v>
      </c>
      <c r="E90" s="9"/>
      <c r="F90" s="9" t="s">
        <v>11</v>
      </c>
      <c r="G90" s="10"/>
      <c r="H90" s="14">
        <f>SUM(H5:H89)</f>
        <v>1137160.28</v>
      </c>
    </row>
    <row r="91" spans="3:8" x14ac:dyDescent="0.25">
      <c r="C91" s="9" t="s">
        <v>9</v>
      </c>
      <c r="D91" s="9" t="s">
        <v>10</v>
      </c>
      <c r="E91" s="9"/>
      <c r="F91" s="9" t="s">
        <v>11</v>
      </c>
      <c r="G91" s="10"/>
      <c r="H91" s="8"/>
    </row>
  </sheetData>
  <mergeCells count="3">
    <mergeCell ref="C1:H1"/>
    <mergeCell ref="C2:H2"/>
    <mergeCell ref="C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2020-05-08T18:57:58Z</dcterms:created>
  <dcterms:modified xsi:type="dcterms:W3CDTF">2020-05-08T18:59:58Z</dcterms:modified>
</cp:coreProperties>
</file>